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cmcgov.sharepoint.com/sites/RCMCContractsandAgreements/Shared Documents/Contracts and Agreements/#02 - 2025 - RCMC PRs/#01 - Purchase Requisitions (PRs)/#737 - Pub - Kidana - Opex - O&amp;M/#01 - RFP Docu/"/>
    </mc:Choice>
  </mc:AlternateContent>
  <xr:revisionPtr revIDLastSave="179" documentId="8_{C73548B9-50AA-435D-91B9-C3CB33C222B5}" xr6:coauthVersionLast="47" xr6:coauthVersionMax="47" xr10:uidLastSave="{6CBDDFC2-11D9-48FA-BABD-668F9B223250}"/>
  <bookViews>
    <workbookView xWindow="28680" yWindow="-120" windowWidth="29040" windowHeight="15720" xr2:uid="{4EEF5EE4-7E66-4AAF-AD8E-BF0F882F21D9}"/>
  </bookViews>
  <sheets>
    <sheet name="جدول التسعير" sheetId="1" r:id="rId1"/>
  </sheets>
  <definedNames>
    <definedName name="_xlnm.Print_Area" localSheetId="0">'جدول التسعير'!$A$1:$L$51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H42" i="1" s="1"/>
  <c r="I42" i="1" s="1"/>
  <c r="G41" i="1"/>
  <c r="G40" i="1"/>
  <c r="G39" i="1"/>
  <c r="H39" i="1" s="1"/>
  <c r="I39" i="1" s="1"/>
  <c r="G38" i="1"/>
  <c r="G37" i="1"/>
  <c r="G35" i="1"/>
  <c r="G33" i="1"/>
  <c r="G32" i="1"/>
  <c r="G19" i="1"/>
  <c r="G24" i="1"/>
  <c r="H24" i="1" s="1"/>
  <c r="I24" i="1" s="1"/>
  <c r="G25" i="1"/>
  <c r="H25" i="1" s="1"/>
  <c r="G26" i="1"/>
  <c r="H26" i="1" s="1"/>
  <c r="I26" i="1" s="1"/>
  <c r="G28" i="1"/>
  <c r="H28" i="1" s="1"/>
  <c r="I28" i="1" s="1"/>
  <c r="G29" i="1"/>
  <c r="H29" i="1" s="1"/>
  <c r="G31" i="1"/>
  <c r="H31" i="1" s="1"/>
  <c r="G22" i="1"/>
  <c r="H22" i="1" s="1"/>
  <c r="G21" i="1"/>
  <c r="G20" i="1"/>
  <c r="H40" i="1" l="1"/>
  <c r="I40" i="1" s="1"/>
  <c r="H38" i="1"/>
  <c r="I38" i="1" s="1"/>
  <c r="H41" i="1"/>
  <c r="I41" i="1" s="1"/>
  <c r="H35" i="1"/>
  <c r="I35" i="1" s="1"/>
  <c r="H37" i="1"/>
  <c r="I37" i="1" s="1"/>
  <c r="H33" i="1"/>
  <c r="I33" i="1" s="1"/>
  <c r="H32" i="1"/>
  <c r="I32" i="1" s="1"/>
  <c r="H21" i="1"/>
  <c r="I21" i="1" s="1"/>
  <c r="I22" i="1"/>
  <c r="H20" i="1"/>
  <c r="I20" i="1" s="1"/>
  <c r="G43" i="1"/>
  <c r="H19" i="1"/>
  <c r="I31" i="1"/>
  <c r="I29" i="1"/>
  <c r="I25" i="1"/>
  <c r="H43" i="1" l="1"/>
  <c r="I19" i="1"/>
  <c r="I43" i="1" s="1"/>
  <c r="J37" i="1" l="1"/>
  <c r="J39" i="1"/>
  <c r="J42" i="1"/>
  <c r="J40" i="1"/>
  <c r="J38" i="1"/>
  <c r="J41" i="1"/>
  <c r="J35" i="1"/>
  <c r="J32" i="1"/>
  <c r="J33" i="1"/>
  <c r="J31" i="1"/>
  <c r="J24" i="1"/>
  <c r="J26" i="1"/>
  <c r="J28" i="1"/>
  <c r="J25" i="1"/>
  <c r="J29" i="1"/>
  <c r="J22" i="1"/>
  <c r="J20" i="1"/>
  <c r="J21" i="1"/>
  <c r="J19" i="1"/>
  <c r="J43" i="1" l="1"/>
</calcChain>
</file>

<file path=xl/sharedStrings.xml><?xml version="1.0" encoding="utf-8"?>
<sst xmlns="http://schemas.openxmlformats.org/spreadsheetml/2006/main" count="60" uniqueCount="43">
  <si>
    <t xml:space="preserve">إرشادات عامة لتعبئة جدول الكميات والأسعار </t>
  </si>
  <si>
    <t>لا يجوز لمقدم العرض ترك أي بند من بنود المنافسة دون تسعير إلّا إذا أجازت شروط المنافسة ذلك</t>
  </si>
  <si>
    <t>يجب أن تقرَّب أسعار الوحدات إلى منزلتين عشريتين فقط، وأن المجاميع يجب أن تكون كذلك إلى منزلتين عشريتين فقط عند وضع التسعيرات على جدول الكميات والأسعار ويجب عدم تقريب سعر الوحدة أو المجموع إلى رقم صحيح</t>
  </si>
  <si>
    <t xml:space="preserve">يجب إدخال الأسعار الافرادية للبنود غير شاملة لضريبة القيمة المضافة </t>
  </si>
  <si>
    <t>ر.ق
No.</t>
  </si>
  <si>
    <t>وصف البند
Description</t>
  </si>
  <si>
    <t>وحدة القياس
UOM</t>
  </si>
  <si>
    <t>الكمية
QTY</t>
  </si>
  <si>
    <t>سعر الوحدة
 ( ر.س)
Unit Rate
SAR</t>
  </si>
  <si>
    <t>الإجمالي (ر.س) غير شامل ضريبة القيمة المضافة
Total without VAT</t>
  </si>
  <si>
    <t>ضريبة القيمة المضافة 15%
VAT</t>
  </si>
  <si>
    <t>الإجمالي (ر.س) شامل ضريبة القيمة المضافة 15%
Total with VAT</t>
  </si>
  <si>
    <t>الإجمالي
Total</t>
  </si>
  <si>
    <t>% للقيمة المالية *</t>
  </si>
  <si>
    <t>اسم المنافسة - RFP Title</t>
  </si>
  <si>
    <t xml:space="preserve"> أعمال مرحلة ما قبل الموسم للفترة من ( 01/ جمادى الثاني إلى 14/ ذو القعدة)</t>
  </si>
  <si>
    <t xml:space="preserve">الأعمال المعمارية والمدنية لعدد 489 مجمع للسنة الواحدة </t>
  </si>
  <si>
    <t>عدد / سنة</t>
  </si>
  <si>
    <t xml:space="preserve">الأعمال الميكانيكية لعدد 489 مجمع للسنة الواحدة </t>
  </si>
  <si>
    <t xml:space="preserve">الأعمال الكهربائية لعدد 489 مجمع للسنة الواحدة </t>
  </si>
  <si>
    <t xml:space="preserve">الأعمال الصحية وتغذية شبكات المياه والصرف الصحي الخارجية لعدد 489 مجمع للسنة الواحدة </t>
  </si>
  <si>
    <t>أعمال مرحلة تشغيل الموسم الفترة الأولى  من (15/ذو القعدة إلى 30/ذو القعدة )</t>
  </si>
  <si>
    <t xml:space="preserve"> أعمال مرحلة تشغيل الموسم الفترة الثانية من (01/ذو الحجة إلى 13/ذو الحجة )</t>
  </si>
  <si>
    <t>تشغيل مجمعات دورات المياه والتأكد من توفر المياه والكهرباء والسباكة والتهوية  وإصلاح الأعمال الطارئة وتسديد البلاغات ويشمل تأمين العمالة الموسمية وجميع ما يلزم لإتمام هذا العمل على أكمل وجه وحسب توجيهات الطرف الأول لعدد 205 مجمع للسنة الواحدة</t>
  </si>
  <si>
    <t>أعمال نظافة مجمعات دورات المياه ويشمل تأمين العمالة والعاملات الموسمية وجميع ما يلزم لإتمام هذا العمل على اكمل وجه وحسب توجيهات الطرف الأول لعدد 205 مجمع للسنة الواحدة</t>
  </si>
  <si>
    <t>تفعيل غرفة البلاغات للسنه الواحدة</t>
  </si>
  <si>
    <t>تشغيل كامل مجمعات دورات المياه والتأكد من توفر المياه والكهرباء والسباكة والتهوية  وإصلاح الأعمال الطارئة وتسديد البلاغات خلال موسم الحج ويشمل تأمين العمالة الموسمية وجميع ما يلزم لإتمام هذا العمل على أكمل وجه وحسب توجيهات الطرف الأول لعدد 489 مجمع للسنة الواحدة</t>
  </si>
  <si>
    <t>أعمال النظافة بكامل مجمعات دورات المياه ويشمل تأمين العمالة والعاملات الموسمية وجميع ما يلزم لإتمام هذا العمل على اكمل وجه وحسب توجيهات الطرف الأول لعدد 489 مجمع للسنة الواحدة</t>
  </si>
  <si>
    <t>أعمال مرحلة مابعد الموسم للفترة من ( 14/ ذو الحجة  إلى 14/صفر)</t>
  </si>
  <si>
    <t xml:space="preserve">تشغيل المجمعات الدائمة </t>
  </si>
  <si>
    <t>أعمال تشغيل وصيانة ونظافة مجمعات دورات المياه الدائمة حسب حاجة العمل ويشمل تأمين العمالة وجميع ما يلزم لإتمام هذا العمل على أكمل وجه ونزح خزانات التحليل  ومتابعة الإنارة ليلاً وإطفاءها نهاراً وحسب رأي الطرف الأول لعدد 8 مجمعات للسنة الواحدة</t>
  </si>
  <si>
    <t>الأعمال التطويرية</t>
  </si>
  <si>
    <t>توريد وتركيب أبواب من الحديد المجلفن مع الفريم حسب ماذكر بالمواصفات الفنية والتأسيس وكل مايلزم لانهاء الاعمال وحسب توجيهات الطرف الأول.</t>
  </si>
  <si>
    <t>توريد وتركيب أغطية لخزانات التحليل حسب المواصفات الفنية والتأسيس وكل مايلزم لانهاء الاعمال وحسب توجيهات الطرف الأول.</t>
  </si>
  <si>
    <t>توريد وتركيب وحدات إنارة خارجية (LED) وحسب المواصفات الفنية والتأسيس وكل مايلزم لانهاء الاعمال وحسب توجيهات الطرف الأول.</t>
  </si>
  <si>
    <t>توريد وتركيب صنبور نيكل مرشد والتأسيس وكل مايلزم لانهاء الاعمال.</t>
  </si>
  <si>
    <t>توريد وتركيب شطاف مرشد مع ملحقاته والتأسيس وكل مايلزم لانهاء الاعمال.</t>
  </si>
  <si>
    <t>توريد وتركيب سيفون ضاغط والتأسيس وكل مايلزم لانهاء الاعمال.</t>
  </si>
  <si>
    <t>عدد</t>
  </si>
  <si>
    <t>صيانة وتشغيل ونظافة مجمعات دورات المياه الحديثة بالمشاعر المقدسة, مشروع رقم 737</t>
  </si>
  <si>
    <t>أعمال فك جميع الإكسسوارات وتركيب الطبات وتعويض التالف والمفقود منها وتخزينها لعدد 489 مجمع للسنة الواحدة</t>
  </si>
  <si>
    <r>
      <t>أعمال تطهير ونظافة مجمعات دورات المياه من الداخل والخارج</t>
    </r>
    <r>
      <rPr>
        <b/>
        <sz val="8"/>
        <color theme="1"/>
        <rFont val="Suisse Intl"/>
        <family val="2"/>
      </rPr>
      <t xml:space="preserve"> وملحقاتها والمحيط الخارجي ورش المبيدات الحشرية والقوارض والمطهرات.</t>
    </r>
    <r>
      <rPr>
        <sz val="8"/>
        <color rgb="FF000000"/>
        <rFont val="Suisse Intl"/>
        <family val="2"/>
      </rPr>
      <t>لعدد 489 مجمع للسنة الواحدة</t>
    </r>
  </si>
  <si>
    <t>أعمال نزح ونظافة وتطهير خزانات التحليل ورش المبيدات الحشرية والقوارض والمطهرات ونقل المخلفات إلى المقالب العمومية وإغلاق وتأمين جميع مجمعات دورات المياه لعدد 489 مجمع للسنة الواحدة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</si>
</sst>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sz val="11"/>
      <color theme="1"/>
      <name val="Suisse Intl"/>
      <family val="2"/>
    </font>
    <font>
      <sz val="8"/>
      <color rgb="FF000000"/>
      <name val="Suisse Intl"/>
      <family val="2"/>
    </font>
    <font>
      <sz val="8"/>
      <color theme="1"/>
      <name val="Suisse Intl"/>
      <family val="2"/>
    </font>
    <font>
      <b/>
      <sz val="11"/>
      <color theme="0"/>
      <name val="Suisse Intl"/>
      <family val="2"/>
    </font>
    <font>
      <b/>
      <sz val="10"/>
      <color theme="1"/>
      <name val="Suisse Intl"/>
      <family val="2"/>
    </font>
    <font>
      <b/>
      <sz val="14"/>
      <color theme="1"/>
      <name val="Suisse Intl"/>
      <family val="2"/>
    </font>
    <font>
      <b/>
      <sz val="11"/>
      <color theme="1"/>
      <name val="Suisse Intl"/>
      <family val="2"/>
    </font>
    <font>
      <b/>
      <sz val="8"/>
      <color theme="1"/>
      <name val="Suisse Intl"/>
      <family val="2"/>
    </font>
  </fonts>
  <fills count="6">
    <fill>
      <patternFill patternType="none"/>
    </fill>
    <fill>
      <patternFill patternType="gray125"/>
    </fill>
    <fill>
      <patternFill patternType="solid">
        <fgColor rgb="FFFFFFFF"/>
        <bgColor indexed="64"/>
      </patternFill>
    </fill>
    <fill>
      <patternFill patternType="solid">
        <fgColor rgb="FFE1CFA2"/>
        <bgColor indexed="64"/>
      </patternFill>
    </fill>
    <fill>
      <patternFill patternType="solid">
        <fgColor rgb="FF5D616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0" xfId="0" applyProtection="1">
      <protection locked="0"/>
    </xf>
    <xf numFmtId="0" fontId="0" fillId="0" borderId="0" xfId="0" applyAlignment="1">
      <alignment horizontal="center"/>
    </xf>
    <xf numFmtId="0" fontId="0" fillId="0" borderId="0" xfId="0" applyAlignment="1" applyProtection="1">
      <alignment horizontal="center"/>
      <protection locked="0"/>
    </xf>
    <xf numFmtId="0" fontId="3" fillId="0" borderId="1" xfId="0" applyFont="1" applyBorder="1" applyAlignment="1" applyProtection="1">
      <alignment horizontal="center" vertical="center" wrapText="1" readingOrder="2"/>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7" fillId="3" borderId="1" xfId="0" applyFont="1" applyFill="1" applyBorder="1" applyAlignment="1">
      <alignment horizontal="centerContinuous"/>
    </xf>
    <xf numFmtId="0" fontId="2" fillId="0" borderId="1" xfId="0" applyFont="1" applyBorder="1" applyAlignment="1" applyProtection="1">
      <alignment horizontal="centerContinuous"/>
      <protection locked="0"/>
    </xf>
    <xf numFmtId="0" fontId="5" fillId="4" borderId="1" xfId="0" applyFont="1" applyFill="1" applyBorder="1" applyAlignment="1">
      <alignment horizontal="centerContinuous" vertical="center" wrapText="1"/>
    </xf>
    <xf numFmtId="0" fontId="5" fillId="4" borderId="1" xfId="0" applyFont="1" applyFill="1" applyBorder="1" applyAlignment="1">
      <alignment horizontal="center" vertical="center" wrapText="1"/>
    </xf>
    <xf numFmtId="9" fontId="5" fillId="4" borderId="1" xfId="1" applyFont="1" applyFill="1" applyBorder="1" applyAlignment="1">
      <alignment horizontal="center" vertical="center" wrapText="1"/>
    </xf>
    <xf numFmtId="0" fontId="8" fillId="3" borderId="1" xfId="0" applyFont="1" applyFill="1" applyBorder="1" applyAlignment="1">
      <alignment horizontal="centerContinuous" vertical="center"/>
    </xf>
    <xf numFmtId="0" fontId="2" fillId="0" borderId="1" xfId="0" applyFont="1" applyBorder="1" applyAlignment="1">
      <alignment horizontal="centerContinuous" wrapText="1"/>
    </xf>
    <xf numFmtId="0" fontId="2" fillId="0" borderId="1" xfId="0" applyFont="1" applyBorder="1" applyAlignment="1">
      <alignment horizontal="centerContinuous"/>
    </xf>
    <xf numFmtId="0" fontId="6" fillId="5" borderId="2" xfId="0" applyFont="1" applyFill="1" applyBorder="1" applyAlignment="1">
      <alignment horizontal="center" vertical="center" wrapText="1" readingOrder="2"/>
    </xf>
    <xf numFmtId="0" fontId="6" fillId="5" borderId="3" xfId="0" applyFont="1" applyFill="1" applyBorder="1" applyAlignment="1">
      <alignment horizontal="center" vertical="center" wrapText="1" readingOrder="2"/>
    </xf>
    <xf numFmtId="0" fontId="6" fillId="5" borderId="4" xfId="0" applyFont="1" applyFill="1" applyBorder="1" applyAlignment="1">
      <alignment horizontal="center" vertical="center" wrapText="1" readingOrder="2"/>
    </xf>
    <xf numFmtId="0" fontId="0" fillId="0" borderId="0" xfId="0" applyAlignment="1">
      <alignment horizontal="center"/>
    </xf>
    <xf numFmtId="0" fontId="6" fillId="3" borderId="1" xfId="0" applyFont="1" applyFill="1" applyBorder="1" applyAlignment="1">
      <alignment horizontal="center" vertical="center" wrapText="1" readingOrder="2"/>
    </xf>
    <xf numFmtId="0" fontId="6" fillId="3" borderId="1" xfId="0" applyFont="1" applyFill="1" applyBorder="1" applyAlignment="1" applyProtection="1">
      <alignment horizontal="center" vertical="center" wrapText="1" readingOrder="2"/>
      <protection locked="0"/>
    </xf>
  </cellXfs>
  <cellStyles count="2">
    <cellStyle name="Normal" xfId="0" builtinId="0"/>
    <cellStyle name="Percent" xfId="1" builtinId="5"/>
  </cellStyles>
  <dxfs count="0"/>
  <tableStyles count="0" defaultTableStyle="TableStyleMedium2" defaultPivotStyle="PivotStyleLight16"/>
  <colors>
    <mruColors>
      <color rgb="FFE1CFA2"/>
      <color rgb="FF5D6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146050</xdr:colOff>
      <xdr:row>6</xdr:row>
      <xdr:rowOff>44450</xdr:rowOff>
    </xdr:from>
    <xdr:to>
      <xdr:col>10</xdr:col>
      <xdr:colOff>0</xdr:colOff>
      <xdr:row>9</xdr:row>
      <xdr:rowOff>57150</xdr:rowOff>
    </xdr:to>
    <xdr:sp macro="" textlink="">
      <xdr:nvSpPr>
        <xdr:cNvPr id="2" name="Text Box 196">
          <a:extLst>
            <a:ext uri="{FF2B5EF4-FFF2-40B4-BE49-F238E27FC236}">
              <a16:creationId xmlns:a16="http://schemas.microsoft.com/office/drawing/2014/main" id="{77BEF10E-E48C-4490-B47B-D8896A719EBF}"/>
            </a:ext>
          </a:extLst>
        </xdr:cNvPr>
        <xdr:cNvSpPr txBox="1"/>
      </xdr:nvSpPr>
      <xdr:spPr>
        <a:xfrm>
          <a:off x="9981590400" y="1212850"/>
          <a:ext cx="9131300" cy="565150"/>
        </a:xfrm>
        <a:prstGeom prst="rect">
          <a:avLst/>
        </a:prstGeom>
        <a:solidFill>
          <a:srgbClr val="E1CFA2"/>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457200" tIns="91440" rIns="457200" bIns="91440" numCol="1" spcCol="0" rtlCol="0" fromWordArt="0" anchor="ctr" anchorCtr="0" forceAA="0" compatLnSpc="1">
          <a:prstTxWarp prst="textNoShape">
            <a:avLst/>
          </a:prstTxWarp>
          <a:noAutofit/>
        </a:bodyPr>
        <a:lstStyle/>
        <a:p>
          <a:pPr marL="0" marR="0" algn="ctr" rtl="1">
            <a:spcBef>
              <a:spcPts val="0"/>
            </a:spcBef>
            <a:spcAft>
              <a:spcPts val="0"/>
            </a:spcAft>
          </a:pPr>
          <a:r>
            <a:rPr lang="ar-SA" sz="2000" b="1">
              <a:solidFill>
                <a:schemeClr val="tx1"/>
              </a:solidFill>
              <a:effectLst/>
              <a:latin typeface="Suisse Intl" panose="020B0504000000000000" pitchFamily="34" charset="-78"/>
              <a:ea typeface="Times New Roman" panose="02020603050405020304" pitchFamily="18" charset="0"/>
              <a:cs typeface="Suisse Intl" panose="020B0504000000000000" pitchFamily="34" charset="-78"/>
            </a:rPr>
            <a:t>جدول التسعير - </a:t>
          </a:r>
          <a:r>
            <a:rPr lang="en-US" sz="2000" b="1">
              <a:solidFill>
                <a:schemeClr val="tx1"/>
              </a:solidFill>
              <a:effectLst/>
              <a:latin typeface="Suisse Intl" panose="020B0504000000000000" pitchFamily="34" charset="-78"/>
              <a:ea typeface="Times New Roman" panose="02020603050405020304" pitchFamily="18" charset="0"/>
              <a:cs typeface="Suisse Intl" panose="020B0504000000000000" pitchFamily="34" charset="-78"/>
            </a:rPr>
            <a:t>Pricing Table</a:t>
          </a:r>
          <a:endParaRPr lang="en-US" sz="1100">
            <a:solidFill>
              <a:schemeClr val="tx1"/>
            </a:solidFill>
            <a:effectLst/>
            <a:latin typeface="Suisse Intl" panose="020B0504000000000000" pitchFamily="34" charset="-78"/>
            <a:ea typeface="Times New Roman" panose="02020603050405020304" pitchFamily="18" charset="0"/>
            <a:cs typeface="Suisse Intl" panose="020B0504000000000000" pitchFamily="34" charset="-78"/>
          </a:endParaRPr>
        </a:p>
      </xdr:txBody>
    </xdr:sp>
    <xdr:clientData/>
  </xdr:twoCellAnchor>
  <xdr:twoCellAnchor editAs="oneCell">
    <xdr:from>
      <xdr:col>0</xdr:col>
      <xdr:colOff>165099</xdr:colOff>
      <xdr:row>1</xdr:row>
      <xdr:rowOff>31750</xdr:rowOff>
    </xdr:from>
    <xdr:to>
      <xdr:col>2</xdr:col>
      <xdr:colOff>1934209</xdr:colOff>
      <xdr:row>5</xdr:row>
      <xdr:rowOff>17780</xdr:rowOff>
    </xdr:to>
    <xdr:pic>
      <xdr:nvPicPr>
        <xdr:cNvPr id="3" name="Picture 2" descr="Graphical user interface&#10;&#10;Description automatically generated with low confidence">
          <a:extLst>
            <a:ext uri="{FF2B5EF4-FFF2-40B4-BE49-F238E27FC236}">
              <a16:creationId xmlns:a16="http://schemas.microsoft.com/office/drawing/2014/main" id="{D5763855-403D-452F-9AC0-B0239FC996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8334101" y="215900"/>
          <a:ext cx="2368550" cy="793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B7EA-1F47-4937-B269-9227C377B2EE}">
  <sheetPr>
    <pageSetUpPr fitToPage="1"/>
  </sheetPr>
  <dimension ref="B2:L49"/>
  <sheetViews>
    <sheetView showGridLines="0" rightToLeft="1" tabSelected="1" view="pageBreakPreview" topLeftCell="A30" zoomScaleNormal="100" zoomScaleSheetLayoutView="100" workbookViewId="0">
      <selection activeCell="B43" sqref="B43"/>
    </sheetView>
  </sheetViews>
  <sheetFormatPr defaultRowHeight="14.5" x14ac:dyDescent="0.35"/>
  <cols>
    <col min="1" max="1" width="2.453125" customWidth="1"/>
    <col min="2" max="2" width="6.453125" customWidth="1"/>
    <col min="3" max="3" width="37.54296875" customWidth="1"/>
    <col min="4" max="5" width="12.453125" customWidth="1"/>
    <col min="6" max="6" width="12.453125" style="1" customWidth="1"/>
    <col min="7" max="9" width="16.453125" customWidth="1"/>
    <col min="10" max="10" width="12.453125" customWidth="1"/>
  </cols>
  <sheetData>
    <row r="2" spans="2:12" x14ac:dyDescent="0.35">
      <c r="H2" s="23"/>
      <c r="I2" s="23"/>
      <c r="J2" s="23"/>
      <c r="K2" s="23"/>
      <c r="L2" s="23"/>
    </row>
    <row r="3" spans="2:12" ht="19.5" customHeight="1" x14ac:dyDescent="0.35">
      <c r="H3" s="23"/>
      <c r="I3" s="23"/>
      <c r="J3" s="23"/>
      <c r="K3" s="23"/>
      <c r="L3" s="23"/>
    </row>
    <row r="4" spans="2:12" x14ac:dyDescent="0.35">
      <c r="H4" s="23"/>
      <c r="I4" s="23"/>
      <c r="J4" s="23"/>
      <c r="K4" s="23"/>
      <c r="L4" s="23"/>
    </row>
    <row r="5" spans="2:12" x14ac:dyDescent="0.35">
      <c r="H5" s="23"/>
      <c r="I5" s="23"/>
      <c r="J5" s="23"/>
      <c r="K5" s="23"/>
      <c r="L5" s="23"/>
    </row>
    <row r="6" spans="2:12" x14ac:dyDescent="0.35">
      <c r="H6" s="23"/>
      <c r="I6" s="23"/>
      <c r="J6" s="23"/>
      <c r="K6" s="23"/>
      <c r="L6" s="23"/>
    </row>
    <row r="12" spans="2:12" ht="26.5" x14ac:dyDescent="1.05">
      <c r="B12" s="12" t="s">
        <v>14</v>
      </c>
      <c r="C12" s="12"/>
      <c r="D12" s="12"/>
      <c r="E12" s="12"/>
      <c r="F12" s="12"/>
      <c r="G12" s="12"/>
      <c r="H12" s="12"/>
      <c r="I12" s="12"/>
      <c r="J12" s="12"/>
    </row>
    <row r="13" spans="2:12" ht="21.5" x14ac:dyDescent="0.85">
      <c r="B13" s="13" t="s">
        <v>39</v>
      </c>
      <c r="C13" s="13"/>
      <c r="D13" s="13"/>
      <c r="E13" s="13"/>
      <c r="F13" s="13"/>
      <c r="G13" s="13"/>
      <c r="H13" s="13"/>
      <c r="I13" s="13"/>
      <c r="J13" s="13"/>
    </row>
    <row r="14" spans="2:12" x14ac:dyDescent="0.35">
      <c r="B14" s="2"/>
      <c r="C14" s="2"/>
      <c r="D14" s="2"/>
      <c r="E14" s="2"/>
      <c r="F14" s="3"/>
      <c r="G14" s="2"/>
      <c r="H14" s="2"/>
      <c r="I14" s="2"/>
    </row>
    <row r="15" spans="2:12" x14ac:dyDescent="0.35">
      <c r="B15" s="2"/>
      <c r="C15" s="2"/>
      <c r="D15" s="2"/>
      <c r="E15" s="2"/>
      <c r="F15" s="3"/>
      <c r="G15" s="2"/>
      <c r="H15" s="2"/>
      <c r="I15" s="2"/>
    </row>
    <row r="16" spans="2:12" x14ac:dyDescent="0.35">
      <c r="B16" s="24" t="s">
        <v>4</v>
      </c>
      <c r="C16" s="24" t="s">
        <v>5</v>
      </c>
      <c r="D16" s="24" t="s">
        <v>6</v>
      </c>
      <c r="E16" s="24" t="s">
        <v>7</v>
      </c>
      <c r="F16" s="25" t="s">
        <v>8</v>
      </c>
      <c r="G16" s="24" t="s">
        <v>9</v>
      </c>
      <c r="H16" s="24" t="s">
        <v>10</v>
      </c>
      <c r="I16" s="24" t="s">
        <v>11</v>
      </c>
      <c r="J16" s="24" t="s">
        <v>13</v>
      </c>
    </row>
    <row r="17" spans="2:10" ht="81" customHeight="1" x14ac:dyDescent="0.35">
      <c r="B17" s="24"/>
      <c r="C17" s="24"/>
      <c r="D17" s="24"/>
      <c r="E17" s="24"/>
      <c r="F17" s="25"/>
      <c r="G17" s="24"/>
      <c r="H17" s="24"/>
      <c r="I17" s="24"/>
      <c r="J17" s="24"/>
    </row>
    <row r="18" spans="2:10" ht="28" customHeight="1" x14ac:dyDescent="0.35">
      <c r="B18" s="20" t="s">
        <v>15</v>
      </c>
      <c r="C18" s="21"/>
      <c r="D18" s="21"/>
      <c r="E18" s="21"/>
      <c r="F18" s="21"/>
      <c r="G18" s="21"/>
      <c r="H18" s="21"/>
      <c r="I18" s="21"/>
      <c r="J18" s="22"/>
    </row>
    <row r="19" spans="2:10" ht="21.5" x14ac:dyDescent="0.35">
      <c r="B19" s="10">
        <v>1</v>
      </c>
      <c r="C19" s="4" t="s">
        <v>16</v>
      </c>
      <c r="D19" s="4" t="s">
        <v>17</v>
      </c>
      <c r="E19" s="5">
        <v>4</v>
      </c>
      <c r="F19" s="6"/>
      <c r="G19" s="7">
        <f>E19*F19</f>
        <v>0</v>
      </c>
      <c r="H19" s="7">
        <f>G19*0.15</f>
        <v>0</v>
      </c>
      <c r="I19" s="8">
        <f>G19+H19</f>
        <v>0</v>
      </c>
      <c r="J19" s="9" t="e">
        <f>I19/$I$43</f>
        <v>#DIV/0!</v>
      </c>
    </row>
    <row r="20" spans="2:10" ht="21.5" x14ac:dyDescent="0.35">
      <c r="B20" s="10">
        <v>2</v>
      </c>
      <c r="C20" s="4" t="s">
        <v>18</v>
      </c>
      <c r="D20" s="4" t="s">
        <v>17</v>
      </c>
      <c r="E20" s="5">
        <v>4</v>
      </c>
      <c r="F20" s="6"/>
      <c r="G20" s="7">
        <f>E20*F20</f>
        <v>0</v>
      </c>
      <c r="H20" s="7">
        <f t="shared" ref="H20:H31" si="0">G20*0.15</f>
        <v>0</v>
      </c>
      <c r="I20" s="8">
        <f t="shared" ref="I20:I22" si="1">G20+H20</f>
        <v>0</v>
      </c>
      <c r="J20" s="9" t="e">
        <f>I20/$I$43</f>
        <v>#DIV/0!</v>
      </c>
    </row>
    <row r="21" spans="2:10" ht="21.5" x14ac:dyDescent="0.35">
      <c r="B21" s="10">
        <v>3</v>
      </c>
      <c r="C21" s="4" t="s">
        <v>19</v>
      </c>
      <c r="D21" s="4" t="s">
        <v>17</v>
      </c>
      <c r="E21" s="5">
        <v>4</v>
      </c>
      <c r="F21" s="6"/>
      <c r="G21" s="7">
        <f t="shared" ref="G21:G22" si="2">E21*F21</f>
        <v>0</v>
      </c>
      <c r="H21" s="7">
        <f t="shared" si="0"/>
        <v>0</v>
      </c>
      <c r="I21" s="8">
        <f t="shared" si="1"/>
        <v>0</v>
      </c>
      <c r="J21" s="9" t="e">
        <f>I21/$I$43</f>
        <v>#DIV/0!</v>
      </c>
    </row>
    <row r="22" spans="2:10" ht="32" x14ac:dyDescent="0.35">
      <c r="B22" s="10">
        <v>4</v>
      </c>
      <c r="C22" s="4" t="s">
        <v>20</v>
      </c>
      <c r="D22" s="4" t="s">
        <v>17</v>
      </c>
      <c r="E22" s="5">
        <v>4</v>
      </c>
      <c r="F22" s="6"/>
      <c r="G22" s="7">
        <f t="shared" si="2"/>
        <v>0</v>
      </c>
      <c r="H22" s="7">
        <f t="shared" si="0"/>
        <v>0</v>
      </c>
      <c r="I22" s="8">
        <f t="shared" si="1"/>
        <v>0</v>
      </c>
      <c r="J22" s="9" t="e">
        <f>I22/$I$43</f>
        <v>#DIV/0!</v>
      </c>
    </row>
    <row r="23" spans="2:10" ht="21.5" customHeight="1" x14ac:dyDescent="0.35">
      <c r="B23" s="20" t="s">
        <v>21</v>
      </c>
      <c r="C23" s="21"/>
      <c r="D23" s="21"/>
      <c r="E23" s="21"/>
      <c r="F23" s="21"/>
      <c r="G23" s="21"/>
      <c r="H23" s="21"/>
      <c r="I23" s="21"/>
      <c r="J23" s="22"/>
    </row>
    <row r="24" spans="2:10" ht="80" x14ac:dyDescent="0.35">
      <c r="B24" s="10">
        <v>5</v>
      </c>
      <c r="C24" s="4" t="s">
        <v>23</v>
      </c>
      <c r="D24" s="4" t="s">
        <v>17</v>
      </c>
      <c r="E24" s="5">
        <v>4</v>
      </c>
      <c r="F24" s="6"/>
      <c r="G24" s="7">
        <f t="shared" ref="G24:G31" si="3">E24*F24</f>
        <v>0</v>
      </c>
      <c r="H24" s="7">
        <f t="shared" si="0"/>
        <v>0</v>
      </c>
      <c r="I24" s="8">
        <f t="shared" ref="I24:I31" si="4">G24+H24</f>
        <v>0</v>
      </c>
      <c r="J24" s="9" t="e">
        <f>I24/$I$43</f>
        <v>#DIV/0!</v>
      </c>
    </row>
    <row r="25" spans="2:10" ht="64" x14ac:dyDescent="0.35">
      <c r="B25" s="10">
        <v>6</v>
      </c>
      <c r="C25" s="4" t="s">
        <v>24</v>
      </c>
      <c r="D25" s="4" t="s">
        <v>17</v>
      </c>
      <c r="E25" s="5">
        <v>4</v>
      </c>
      <c r="F25" s="6"/>
      <c r="G25" s="7">
        <f t="shared" si="3"/>
        <v>0</v>
      </c>
      <c r="H25" s="7">
        <f t="shared" si="0"/>
        <v>0</v>
      </c>
      <c r="I25" s="8">
        <f t="shared" si="4"/>
        <v>0</v>
      </c>
      <c r="J25" s="9" t="e">
        <f>I25/$I$43</f>
        <v>#DIV/0!</v>
      </c>
    </row>
    <row r="26" spans="2:10" ht="21.5" x14ac:dyDescent="0.35">
      <c r="B26" s="10">
        <v>7</v>
      </c>
      <c r="C26" s="4" t="s">
        <v>25</v>
      </c>
      <c r="D26" s="4" t="s">
        <v>17</v>
      </c>
      <c r="E26" s="5">
        <v>4</v>
      </c>
      <c r="F26" s="6"/>
      <c r="G26" s="7">
        <f t="shared" si="3"/>
        <v>0</v>
      </c>
      <c r="H26" s="7">
        <f t="shared" si="0"/>
        <v>0</v>
      </c>
      <c r="I26" s="8">
        <f t="shared" si="4"/>
        <v>0</v>
      </c>
      <c r="J26" s="9" t="e">
        <f>I26/$I$43</f>
        <v>#DIV/0!</v>
      </c>
    </row>
    <row r="27" spans="2:10" ht="21.5" customHeight="1" x14ac:dyDescent="0.35">
      <c r="B27" s="20" t="s">
        <v>22</v>
      </c>
      <c r="C27" s="21"/>
      <c r="D27" s="21"/>
      <c r="E27" s="21"/>
      <c r="F27" s="21"/>
      <c r="G27" s="21"/>
      <c r="H27" s="21"/>
      <c r="I27" s="21"/>
      <c r="J27" s="22"/>
    </row>
    <row r="28" spans="2:10" ht="96" x14ac:dyDescent="0.35">
      <c r="B28" s="10">
        <v>8</v>
      </c>
      <c r="C28" s="4" t="s">
        <v>26</v>
      </c>
      <c r="D28" s="4" t="s">
        <v>17</v>
      </c>
      <c r="E28" s="5">
        <v>4</v>
      </c>
      <c r="F28" s="6"/>
      <c r="G28" s="7">
        <f t="shared" si="3"/>
        <v>0</v>
      </c>
      <c r="H28" s="7">
        <f t="shared" si="0"/>
        <v>0</v>
      </c>
      <c r="I28" s="8">
        <f t="shared" si="4"/>
        <v>0</v>
      </c>
      <c r="J28" s="9" t="e">
        <f>I28/$I$43</f>
        <v>#DIV/0!</v>
      </c>
    </row>
    <row r="29" spans="2:10" ht="64" x14ac:dyDescent="0.35">
      <c r="B29" s="10">
        <v>9</v>
      </c>
      <c r="C29" s="4" t="s">
        <v>27</v>
      </c>
      <c r="D29" s="4" t="s">
        <v>17</v>
      </c>
      <c r="E29" s="5">
        <v>4</v>
      </c>
      <c r="F29" s="6"/>
      <c r="G29" s="7">
        <f t="shared" si="3"/>
        <v>0</v>
      </c>
      <c r="H29" s="7">
        <f t="shared" si="0"/>
        <v>0</v>
      </c>
      <c r="I29" s="8">
        <f t="shared" si="4"/>
        <v>0</v>
      </c>
      <c r="J29" s="9" t="e">
        <f>I29/$I$43</f>
        <v>#DIV/0!</v>
      </c>
    </row>
    <row r="30" spans="2:10" ht="21.5" customHeight="1" x14ac:dyDescent="0.35">
      <c r="B30" s="20" t="s">
        <v>28</v>
      </c>
      <c r="C30" s="21"/>
      <c r="D30" s="21"/>
      <c r="E30" s="21"/>
      <c r="F30" s="21"/>
      <c r="G30" s="21"/>
      <c r="H30" s="21"/>
      <c r="I30" s="21"/>
      <c r="J30" s="22"/>
    </row>
    <row r="31" spans="2:10" ht="48" x14ac:dyDescent="0.35">
      <c r="B31" s="10">
        <v>10</v>
      </c>
      <c r="C31" s="4" t="s">
        <v>40</v>
      </c>
      <c r="D31" s="4" t="s">
        <v>17</v>
      </c>
      <c r="E31" s="5">
        <v>4</v>
      </c>
      <c r="F31" s="6"/>
      <c r="G31" s="7">
        <f t="shared" si="3"/>
        <v>0</v>
      </c>
      <c r="H31" s="7">
        <f t="shared" si="0"/>
        <v>0</v>
      </c>
      <c r="I31" s="8">
        <f t="shared" si="4"/>
        <v>0</v>
      </c>
      <c r="J31" s="9" t="e">
        <f>I31/$I$43</f>
        <v>#DIV/0!</v>
      </c>
    </row>
    <row r="32" spans="2:10" ht="64" x14ac:dyDescent="0.35">
      <c r="B32" s="10">
        <v>11</v>
      </c>
      <c r="C32" s="4" t="s">
        <v>41</v>
      </c>
      <c r="D32" s="4" t="s">
        <v>17</v>
      </c>
      <c r="E32" s="5">
        <v>4</v>
      </c>
      <c r="F32" s="6"/>
      <c r="G32" s="7">
        <f t="shared" ref="G32:G33" si="5">E32*F32</f>
        <v>0</v>
      </c>
      <c r="H32" s="7">
        <f t="shared" ref="H32:H33" si="6">G32*0.15</f>
        <v>0</v>
      </c>
      <c r="I32" s="8">
        <f t="shared" ref="I32:I33" si="7">G32+H32</f>
        <v>0</v>
      </c>
      <c r="J32" s="9" t="e">
        <f>I32/$I$43</f>
        <v>#DIV/0!</v>
      </c>
    </row>
    <row r="33" spans="2:10" ht="64" x14ac:dyDescent="0.35">
      <c r="B33" s="10">
        <v>12</v>
      </c>
      <c r="C33" s="4" t="s">
        <v>42</v>
      </c>
      <c r="D33" s="4" t="s">
        <v>17</v>
      </c>
      <c r="E33" s="5">
        <v>4</v>
      </c>
      <c r="F33" s="6"/>
      <c r="G33" s="7">
        <f t="shared" si="5"/>
        <v>0</v>
      </c>
      <c r="H33" s="7">
        <f t="shared" si="6"/>
        <v>0</v>
      </c>
      <c r="I33" s="8">
        <f t="shared" si="7"/>
        <v>0</v>
      </c>
      <c r="J33" s="9" t="e">
        <f>I33/$I$43</f>
        <v>#DIV/0!</v>
      </c>
    </row>
    <row r="34" spans="2:10" ht="21.5" customHeight="1" x14ac:dyDescent="0.35">
      <c r="B34" s="20" t="s">
        <v>29</v>
      </c>
      <c r="C34" s="21"/>
      <c r="D34" s="21"/>
      <c r="E34" s="21"/>
      <c r="F34" s="21"/>
      <c r="G34" s="21"/>
      <c r="H34" s="21"/>
      <c r="I34" s="21"/>
      <c r="J34" s="22"/>
    </row>
    <row r="35" spans="2:10" ht="80" x14ac:dyDescent="0.35">
      <c r="B35" s="10">
        <v>13</v>
      </c>
      <c r="C35" s="4" t="s">
        <v>30</v>
      </c>
      <c r="D35" s="4" t="s">
        <v>17</v>
      </c>
      <c r="E35" s="5">
        <v>4</v>
      </c>
      <c r="F35" s="6"/>
      <c r="G35" s="7">
        <f t="shared" ref="G35:G37" si="8">E35*F35</f>
        <v>0</v>
      </c>
      <c r="H35" s="7">
        <f t="shared" ref="H35:H37" si="9">G35*0.15</f>
        <v>0</v>
      </c>
      <c r="I35" s="8">
        <f t="shared" ref="I35:I37" si="10">G35+H35</f>
        <v>0</v>
      </c>
      <c r="J35" s="9" t="e">
        <f>I35/$I$43</f>
        <v>#DIV/0!</v>
      </c>
    </row>
    <row r="36" spans="2:10" ht="21.5" customHeight="1" x14ac:dyDescent="0.35">
      <c r="B36" s="20" t="s">
        <v>31</v>
      </c>
      <c r="C36" s="21"/>
      <c r="D36" s="21"/>
      <c r="E36" s="21"/>
      <c r="F36" s="21"/>
      <c r="G36" s="21"/>
      <c r="H36" s="21"/>
      <c r="I36" s="21"/>
      <c r="J36" s="22"/>
    </row>
    <row r="37" spans="2:10" ht="48" x14ac:dyDescent="0.35">
      <c r="B37" s="10">
        <v>14</v>
      </c>
      <c r="C37" s="4" t="s">
        <v>32</v>
      </c>
      <c r="D37" s="6" t="s">
        <v>38</v>
      </c>
      <c r="E37" s="6">
        <v>1050</v>
      </c>
      <c r="F37" s="6"/>
      <c r="G37" s="7">
        <f t="shared" si="8"/>
        <v>0</v>
      </c>
      <c r="H37" s="7">
        <f t="shared" si="9"/>
        <v>0</v>
      </c>
      <c r="I37" s="8">
        <f t="shared" si="10"/>
        <v>0</v>
      </c>
      <c r="J37" s="9" t="e">
        <f>I37/$I$43</f>
        <v>#DIV/0!</v>
      </c>
    </row>
    <row r="38" spans="2:10" ht="48" x14ac:dyDescent="0.35">
      <c r="B38" s="10">
        <v>15</v>
      </c>
      <c r="C38" s="4" t="s">
        <v>33</v>
      </c>
      <c r="D38" s="6" t="s">
        <v>38</v>
      </c>
      <c r="E38" s="6">
        <v>1100</v>
      </c>
      <c r="F38" s="6"/>
      <c r="G38" s="7">
        <f t="shared" ref="G38:G42" si="11">E38*F38</f>
        <v>0</v>
      </c>
      <c r="H38" s="7">
        <f t="shared" ref="H38:H42" si="12">G38*0.15</f>
        <v>0</v>
      </c>
      <c r="I38" s="8">
        <f t="shared" ref="I38:I42" si="13">G38+H38</f>
        <v>0</v>
      </c>
      <c r="J38" s="9" t="e">
        <f t="shared" ref="J38:J42" si="14">I38/$I$43</f>
        <v>#DIV/0!</v>
      </c>
    </row>
    <row r="39" spans="2:10" ht="48" x14ac:dyDescent="0.35">
      <c r="B39" s="10">
        <v>16</v>
      </c>
      <c r="C39" s="4" t="s">
        <v>34</v>
      </c>
      <c r="D39" s="6" t="s">
        <v>38</v>
      </c>
      <c r="E39" s="6">
        <v>3300</v>
      </c>
      <c r="F39" s="6"/>
      <c r="G39" s="7">
        <f t="shared" si="11"/>
        <v>0</v>
      </c>
      <c r="H39" s="7">
        <f t="shared" si="12"/>
        <v>0</v>
      </c>
      <c r="I39" s="8">
        <f t="shared" si="13"/>
        <v>0</v>
      </c>
      <c r="J39" s="9" t="e">
        <f t="shared" si="14"/>
        <v>#DIV/0!</v>
      </c>
    </row>
    <row r="40" spans="2:10" ht="32" x14ac:dyDescent="0.35">
      <c r="B40" s="10">
        <v>17</v>
      </c>
      <c r="C40" s="4" t="s">
        <v>35</v>
      </c>
      <c r="D40" s="6" t="s">
        <v>38</v>
      </c>
      <c r="E40" s="6">
        <v>15000</v>
      </c>
      <c r="F40" s="6"/>
      <c r="G40" s="7">
        <f t="shared" si="11"/>
        <v>0</v>
      </c>
      <c r="H40" s="7">
        <f t="shared" si="12"/>
        <v>0</v>
      </c>
      <c r="I40" s="8">
        <f t="shared" si="13"/>
        <v>0</v>
      </c>
      <c r="J40" s="9" t="e">
        <f t="shared" si="14"/>
        <v>#DIV/0!</v>
      </c>
    </row>
    <row r="41" spans="2:10" ht="32" x14ac:dyDescent="0.35">
      <c r="B41" s="10">
        <v>18</v>
      </c>
      <c r="C41" s="4" t="s">
        <v>36</v>
      </c>
      <c r="D41" s="6" t="s">
        <v>38</v>
      </c>
      <c r="E41" s="6">
        <v>15000</v>
      </c>
      <c r="F41" s="6"/>
      <c r="G41" s="7">
        <f t="shared" si="11"/>
        <v>0</v>
      </c>
      <c r="H41" s="7">
        <f t="shared" si="12"/>
        <v>0</v>
      </c>
      <c r="I41" s="8">
        <f t="shared" si="13"/>
        <v>0</v>
      </c>
      <c r="J41" s="9" t="e">
        <f t="shared" si="14"/>
        <v>#DIV/0!</v>
      </c>
    </row>
    <row r="42" spans="2:10" ht="32" x14ac:dyDescent="0.35">
      <c r="B42" s="10">
        <v>19</v>
      </c>
      <c r="C42" s="4" t="s">
        <v>37</v>
      </c>
      <c r="D42" s="6" t="s">
        <v>38</v>
      </c>
      <c r="E42" s="6">
        <v>15000</v>
      </c>
      <c r="F42" s="6"/>
      <c r="G42" s="7">
        <f t="shared" si="11"/>
        <v>0</v>
      </c>
      <c r="H42" s="7">
        <f t="shared" si="12"/>
        <v>0</v>
      </c>
      <c r="I42" s="8">
        <f t="shared" si="13"/>
        <v>0</v>
      </c>
      <c r="J42" s="9" t="e">
        <f t="shared" si="14"/>
        <v>#DIV/0!</v>
      </c>
    </row>
    <row r="43" spans="2:10" ht="36.65" customHeight="1" x14ac:dyDescent="0.35">
      <c r="B43" s="14" t="s">
        <v>12</v>
      </c>
      <c r="C43" s="14"/>
      <c r="D43" s="14"/>
      <c r="E43" s="14"/>
      <c r="F43" s="14"/>
      <c r="G43" s="15">
        <f>SUM(G19:G31)</f>
        <v>0</v>
      </c>
      <c r="H43" s="15">
        <f>SUM(H19:H31)</f>
        <v>0</v>
      </c>
      <c r="I43" s="15">
        <f>SUM(I19:I31)</f>
        <v>0</v>
      </c>
      <c r="J43" s="16" t="e">
        <f>SUM(J19:J31)</f>
        <v>#DIV/0!</v>
      </c>
    </row>
    <row r="46" spans="2:10" ht="21.5" x14ac:dyDescent="0.35">
      <c r="B46" s="17" t="s">
        <v>0</v>
      </c>
      <c r="C46" s="17"/>
      <c r="D46" s="17"/>
      <c r="E46" s="17"/>
      <c r="F46" s="17"/>
      <c r="G46" s="17"/>
      <c r="H46" s="17"/>
      <c r="I46" s="17"/>
      <c r="J46" s="17"/>
    </row>
    <row r="47" spans="2:10" ht="43.75" customHeight="1" x14ac:dyDescent="0.85">
      <c r="B47" s="11">
        <v>1</v>
      </c>
      <c r="C47" s="18" t="s">
        <v>2</v>
      </c>
      <c r="D47" s="18"/>
      <c r="E47" s="18"/>
      <c r="F47" s="18"/>
      <c r="G47" s="18"/>
      <c r="H47" s="18"/>
      <c r="I47" s="18"/>
      <c r="J47" s="18"/>
    </row>
    <row r="48" spans="2:10" ht="21" customHeight="1" x14ac:dyDescent="0.85">
      <c r="B48" s="11">
        <v>2</v>
      </c>
      <c r="C48" s="19" t="s">
        <v>1</v>
      </c>
      <c r="D48" s="18"/>
      <c r="E48" s="18"/>
      <c r="F48" s="18"/>
      <c r="G48" s="18"/>
      <c r="H48" s="18"/>
      <c r="I48" s="18"/>
      <c r="J48" s="18"/>
    </row>
    <row r="49" spans="2:10" ht="21.5" x14ac:dyDescent="0.85">
      <c r="B49" s="11">
        <v>3</v>
      </c>
      <c r="C49" s="19" t="s">
        <v>3</v>
      </c>
      <c r="D49" s="18"/>
      <c r="E49" s="18"/>
      <c r="F49" s="18"/>
      <c r="G49" s="18"/>
      <c r="H49" s="18"/>
      <c r="I49" s="18"/>
      <c r="J49" s="18"/>
    </row>
  </sheetData>
  <sheetProtection insertColumns="0" insertRows="0"/>
  <mergeCells count="16">
    <mergeCell ref="H2:L6"/>
    <mergeCell ref="B16:B17"/>
    <mergeCell ref="C16:C17"/>
    <mergeCell ref="D16:D17"/>
    <mergeCell ref="E16:E17"/>
    <mergeCell ref="F16:F17"/>
    <mergeCell ref="G16:G17"/>
    <mergeCell ref="H16:H17"/>
    <mergeCell ref="I16:I17"/>
    <mergeCell ref="J16:J17"/>
    <mergeCell ref="B36:J36"/>
    <mergeCell ref="B18:J18"/>
    <mergeCell ref="B23:J23"/>
    <mergeCell ref="B27:J27"/>
    <mergeCell ref="B30:J30"/>
    <mergeCell ref="B34:J34"/>
  </mergeCells>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3a88e1-12b2-4bd9-9e4d-dad2979d381e" xsi:nil="true"/>
    <lcf76f155ced4ddcb4097134ff3c332f xmlns="721c55a4-ad50-46de-82e5-9c82dca2887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92B1E483A1F41A35CF354E1CD0D91" ma:contentTypeVersion="19" ma:contentTypeDescription="Create a new document." ma:contentTypeScope="" ma:versionID="6a72ac37a007496c73f0816bbd012cbf">
  <xsd:schema xmlns:xsd="http://www.w3.org/2001/XMLSchema" xmlns:xs="http://www.w3.org/2001/XMLSchema" xmlns:p="http://schemas.microsoft.com/office/2006/metadata/properties" xmlns:ns2="721c55a4-ad50-46de-82e5-9c82dca28877" xmlns:ns3="153a88e1-12b2-4bd9-9e4d-dad2979d381e" targetNamespace="http://schemas.microsoft.com/office/2006/metadata/properties" ma:root="true" ma:fieldsID="e3f88a9bd14507fccde486ffeaff8f3f" ns2:_="" ns3:_="">
    <xsd:import namespace="721c55a4-ad50-46de-82e5-9c82dca28877"/>
    <xsd:import namespace="153a88e1-12b2-4bd9-9e4d-dad2979d38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c55a4-ad50-46de-82e5-9c82dca28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f268ccb-008e-4e41-a853-dcc9f7077a0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3a88e1-12b2-4bd9-9e4d-dad2979d38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4d5d658-5a3d-437e-a163-e01cf19b0a12}" ma:internalName="TaxCatchAll" ma:showField="CatchAllData" ma:web="153a88e1-12b2-4bd9-9e4d-dad2979d38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3DEA1-91ED-4D19-8E74-D8808A6C9FA0}">
  <ds:schemaRefs>
    <ds:schemaRef ds:uri="http://schemas.microsoft.com/office/2006/metadata/properties"/>
    <ds:schemaRef ds:uri="http://schemas.microsoft.com/office/infopath/2007/PartnerControls"/>
    <ds:schemaRef ds:uri="a93897d4-22a1-4517-9fd4-46f408cab5b0"/>
    <ds:schemaRef ds:uri="f29fb09b-0614-4206-b10f-ee37585fb7fd"/>
    <ds:schemaRef ds:uri="153a88e1-12b2-4bd9-9e4d-dad2979d381e"/>
    <ds:schemaRef ds:uri="721c55a4-ad50-46de-82e5-9c82dca28877"/>
  </ds:schemaRefs>
</ds:datastoreItem>
</file>

<file path=customXml/itemProps2.xml><?xml version="1.0" encoding="utf-8"?>
<ds:datastoreItem xmlns:ds="http://schemas.openxmlformats.org/officeDocument/2006/customXml" ds:itemID="{270FFD48-2C6D-47A0-B9A1-8CE39B0B30FB}">
  <ds:schemaRefs>
    <ds:schemaRef ds:uri="http://schemas.microsoft.com/sharepoint/v3/contenttype/forms"/>
  </ds:schemaRefs>
</ds:datastoreItem>
</file>

<file path=customXml/itemProps3.xml><?xml version="1.0" encoding="utf-8"?>
<ds:datastoreItem xmlns:ds="http://schemas.openxmlformats.org/officeDocument/2006/customXml" ds:itemID="{4B33F78D-A529-45AD-AFD1-ACAFBFB16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c55a4-ad50-46de-82e5-9c82dca28877"/>
    <ds:schemaRef ds:uri="153a88e1-12b2-4bd9-9e4d-dad2979d3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التسعير</vt:lpstr>
      <vt:lpstr>'جدول التسعير'!Print_Area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Shorooq AlMashjari</dc:creator>
  <cp:keywords/>
  <dc:description/>
  <cp:lastModifiedBy>Mohammed Altheat</cp:lastModifiedBy>
  <cp:revision/>
  <cp:lastPrinted>2025-06-01T09:21:48Z</cp:lastPrinted>
  <dcterms:created xsi:type="dcterms:W3CDTF">2024-10-17T08:32:29Z</dcterms:created>
  <dcterms:modified xsi:type="dcterms:W3CDTF">2025-07-02T10:23:37Z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0x010100AEE92B1E483A1F41A35CF354E1CD0D91</vt:lpwstr>
  </property>
  <property fmtid="{D5CDD505-2E9C-101B-9397-08002B2CF9AE}" pid="3" name="MediaServiceImageTags">
    <vt:lpwstr/>
  </property>
</Properties>
</file>